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<sst xmlns="http://schemas.openxmlformats.org/spreadsheetml/2006/main" count="20" uniqueCount="18">
  <si>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Weight</t>
  </si>
  <si>
    <t>Arm (inches)</t>
  </si>
  <si>
    <t>Total Moment</t>
  </si>
  <si>
    <t>Basic Empty Weight</t>
  </si>
  <si>
    <t>Pilot &amp; Passanger</t>
  </si>
  <si>
    <t>Rear Passangers</t>
  </si>
  <si>
    <t>Baggage</t>
  </si>
  <si>
    <t>Total Airplane Weight (2150 Max)</t>
  </si>
  <si>
    <t xml:space="preserve"> </t>
  </si>
  <si>
    <t>Center of Gravity (84.0-95.9)</t>
  </si>
  <si>
    <t xml:space="preserve">Total Airplane Weight (2150 Max) </t>
  </si>
  <si>
    <t xml:space="preserve">Center of Gravity (84.0-95.9) </t>
  </si>
  <si>
    <t>Oil in quarts (7.5 lbs/gal)</t>
  </si>
  <si>
    <t>Fuel in gallons (6.0 lbs/gal)</t>
  </si>
  <si>
    <t>Beginning (starting fuel load)</t>
  </si>
  <si>
    <t>Ending (zero fuel)</t>
  </si>
  <si>
    <t>Weight and Balance for Cherokee N6290J</t>
  </si>
  <si>
    <t>Moment (in.-lbs.)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</si>
</sst>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36.7109375" style="0" customWidth="1"/>
    <col min="2" max="2" width="5.57421875" style="1" customWidth="1"/>
    <col min="3" max="3" width="10.7109375" style="1" customWidth="1"/>
    <col min="4" max="4" width="15.00390625" style="1" customWidth="1"/>
    <col min="5" max="5" width="19.00390625" style="1" customWidth="1"/>
  </cols>
  <sheetData>
    <row r="1" spans="1:8" ht="33" customHeight="1">
      <c r="A1" s="8"/>
      <c r="B1" s="7"/>
      <c r="C1" s="7" t="s">
        <v>16</v>
      </c>
      <c r="D1" s="7"/>
      <c r="E1" s="7"/>
      <c r="F1" s="5"/>
      <c r="G1" s="6"/>
      <c r="H1" s="6"/>
    </row>
    <row r="2" spans="3:8" ht="16.5" customHeight="1">
      <c r="C2" s="4"/>
      <c r="D2" s="4"/>
      <c r="E2" s="4"/>
      <c r="F2" s="5"/>
      <c r="G2" s="6"/>
      <c r="H2" s="6"/>
    </row>
    <row r="3" spans="3:5" ht="15.75">
      <c r="C3" s="2" t="s">
        <v>0</v>
      </c>
      <c r="D3" s="2" t="s">
        <v>1</v>
      </c>
      <c r="E3" s="2" t="s">
        <v>17</v>
      </c>
    </row>
    <row r="4" spans="1:5" ht="15.75">
      <c r="A4" s="3" t="s">
        <v>3</v>
      </c>
      <c r="C4" s="1">
        <v>1267.83</v>
      </c>
      <c r="D4" s="1">
        <v>85.33</v>
      </c>
      <c r="E4" s="1">
        <f>+C4*D4</f>
        <v>108183.93389999999</v>
      </c>
    </row>
    <row r="5" spans="1:5" ht="15.75">
      <c r="A5" s="3" t="s">
        <v>12</v>
      </c>
      <c r="B5" s="1">
        <v>8</v>
      </c>
      <c r="C5" s="1">
        <f>+B5*7.5/4</f>
        <v>15</v>
      </c>
      <c r="D5" s="1">
        <v>32.5</v>
      </c>
      <c r="E5" s="1">
        <f>+C5*D5</f>
        <v>487.5</v>
      </c>
    </row>
    <row r="6" spans="1:5" ht="15.75">
      <c r="A6" s="3" t="s">
        <v>4</v>
      </c>
      <c r="C6" s="1">
        <v>340</v>
      </c>
      <c r="D6" s="1">
        <v>85.5</v>
      </c>
      <c r="E6" s="1">
        <f>+C6*D6</f>
        <v>29070</v>
      </c>
    </row>
    <row r="7" spans="1:5" ht="15.75">
      <c r="A7" s="3" t="s">
        <v>5</v>
      </c>
      <c r="B7" s="1" t="s">
        <v>8</v>
      </c>
      <c r="C7" s="1">
        <v>0</v>
      </c>
      <c r="D7" s="1">
        <v>117</v>
      </c>
      <c r="E7" s="1">
        <f>+C7*D7</f>
        <v>0</v>
      </c>
    </row>
    <row r="8" spans="1:5" ht="15.75">
      <c r="A8" s="3" t="s">
        <v>13</v>
      </c>
      <c r="B8" s="1">
        <v>50</v>
      </c>
      <c r="C8" s="1">
        <f>B8*6</f>
        <v>300</v>
      </c>
      <c r="D8" s="1">
        <v>95</v>
      </c>
      <c r="E8" s="1">
        <f>+C8*D8</f>
        <v>28500</v>
      </c>
    </row>
    <row r="9" spans="1:5" ht="15.75">
      <c r="A9" s="3" t="s">
        <v>6</v>
      </c>
      <c r="B9" s="1" t="s">
        <v>8</v>
      </c>
      <c r="C9" s="1">
        <v>0</v>
      </c>
      <c r="D9" s="1">
        <v>117</v>
      </c>
      <c r="E9" s="1">
        <f>+C9*D9</f>
        <v>0</v>
      </c>
    </row>
    <row r="10" ht="15.75">
      <c r="A10" s="3"/>
    </row>
    <row r="11" ht="15.75">
      <c r="A11" s="3"/>
    </row>
    <row r="12" ht="15.75">
      <c r="A12" s="2" t="s">
        <v>14</v>
      </c>
    </row>
    <row r="13" spans="1:3" ht="15.75">
      <c r="A13" s="2" t="s">
        <v>7</v>
      </c>
      <c r="C13" s="1">
        <f>SUM(C4:C9)</f>
        <v>1922.83</v>
      </c>
    </row>
    <row r="14" spans="1:3" ht="15.75">
      <c r="A14" s="2" t="s">
        <v>2</v>
      </c>
      <c r="C14" s="1">
        <f>SUM(E4:E9)</f>
        <v>166241.4339</v>
      </c>
    </row>
    <row r="15" spans="1:3" ht="15.75">
      <c r="A15" s="2" t="s">
        <v>9</v>
      </c>
      <c r="C15" s="1">
        <f>+C14/C13</f>
        <v>86.45664666143134</v>
      </c>
    </row>
    <row r="16" ht="15.75">
      <c r="A16" s="2"/>
    </row>
    <row r="17" ht="15.75">
      <c r="A17" s="2" t="s">
        <v>15</v>
      </c>
    </row>
    <row r="18" spans="1:3" ht="15.75">
      <c r="A18" s="2" t="s">
        <v>10</v>
      </c>
      <c r="C18" s="1">
        <f>SUM(C4:C7)+C9</f>
        <v>1622.83</v>
      </c>
    </row>
    <row r="19" spans="1:3" ht="15.75">
      <c r="A19" s="2" t="s">
        <v>2</v>
      </c>
      <c r="C19" s="1">
        <f>SUM(E4:E7)+E9</f>
        <v>137741.4339</v>
      </c>
    </row>
    <row r="20" spans="1:3" ht="15.75">
      <c r="A20" s="2" t="s">
        <v>11</v>
      </c>
      <c r="C20" s="1">
        <f>+C19/C18</f>
        <v>84.8773031679227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Smith Volvo, Inc.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Bauerle</dc:creator>
  <cp:keywords/>
  <dc:description/>
  <cp:lastModifiedBy>Tim Bauerle</cp:lastModifiedBy>
  <cp:lastPrinted>2009-05-26T23:24:06Z</cp:lastPrinted>
  <dcterms:created xsi:type="dcterms:W3CDTF">2009-05-26T21:32:06Z</dcterms:created>
  <dcterms:modified xsi:type="dcterms:W3CDTF">2009-05-26T23:27:36Z</dcterms:modified>
  <cp:category/>
  <cp:version/>
  <cp:contentType/>
  <cp:contentStatus/>
</cp:coreProperties>
</file>